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c6db15ded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list" sheetId="1" r:id="Ra5f897b6fcc04e4c"/>
    <x:sheet xmlns:r="http://schemas.openxmlformats.org/officeDocument/2006/relationships" name="Sources &amp; notes" sheetId="2" r:id="R63b58b9355b44b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[Red]($#,##0.00);$0.00"/>
    <x:numFmt numFmtId="201" formatCode="$#,##0.00"/>
    <x:numFmt numFmtId="202" formatCode="mmm d, yyyy"/>
    <x:numFmt numFmtId="203" formatCode="&quot;MX$&quot;#,##0.00;[Red](&quot;MX$&quot;#,##0.00);&quot;MX$&quot;0.00"/>
  </x:numFmts>
  <x:fonts count="13">
    <x:font>
      <x:sz val="11"/>
      <x:name val="Carlito"/>
    </x:font>
    <x:font>
      <x:sz val="11"/>
      <x:name val="Arial"/>
    </x:font>
    <x:font>
      <x:sz val="10"/>
      <x:name val="Arial"/>
    </x:font>
    <x:font>
      <x:sz val="10"/>
      <x:color rgb="FF233649"/>
      <x:name val="Arial"/>
    </x:font>
    <x:font>
      <x:sz val="18"/>
      <x:color rgb="FF233649"/>
      <x:name val="Arial"/>
    </x:font>
    <x:font>
      <x:b/>
      <x:sz val="18"/>
      <x:color rgb="FF233649"/>
      <x:name val="Arial"/>
    </x:font>
    <x:font>
      <x:sz val="10"/>
      <x:color rgb="FF197E8E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sz val="10"/>
      <x:color rgb="FF235B9B"/>
      <x:name val="Arial"/>
    </x:font>
    <x:font>
      <x:b/>
      <x:sz val="10"/>
      <x:color rgb="FF233649"/>
      <x:name val="Arial"/>
    </x:font>
    <x:font>
      <x:sz val="9"/>
      <x:color rgb="FF233649"/>
      <x:name val="Arial"/>
    </x:font>
    <x:font>
      <x:sz val="9"/>
      <x:color rgb="FF197E8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E52"/>
      </x:patternFill>
    </x:fill>
    <x:fill>
      <x:patternFill patternType="solid">
        <x:fgColor rgb="FFF0F5F7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F0F5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97E8E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0" fontId="9" fillId="5" borderId="0" xfId="0" applyNumberFormat="1" applyFont="1" applyFill="1" applyBorder="1" applyAlignment="1">
      <x:alignment vertical="center"/>
    </x:xf>
    <x:xf numFmtId="200" fontId="10" fillId="3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 wrapText="1"/>
    </x:xf>
    <x:xf numFmtId="200" fontId="9" fillId="6" borderId="0" xfId="0" applyNumberFormat="1" applyFont="1" applyFill="1" applyBorder="1" applyAlignment="1">
      <x:alignment vertical="center"/>
    </x:xf>
    <x:xf numFmtId="200" fontId="3" fillId="6" borderId="0" xfId="0" applyNumberFormat="1" applyFont="1" applyFill="1" applyBorder="1" applyAlignment="1">
      <x:alignment vertical="center"/>
    </x:xf>
    <x:xf numFmtId="203" fontId="3" fillId="3" borderId="0" xfId="0" applyNumberFormat="1" applyFont="1" applyFill="1" applyBorder="1" applyAlignment="1">
      <x:alignment vertical="center"/>
    </x:xf>
    <x:xf numFmtId="203" fontId="9" fillId="5" borderId="0" xfId="0" applyNumberFormat="1" applyFont="1" applyFill="1" applyBorder="1" applyAlignment="1">
      <x:alignment vertical="center"/>
    </x:xf>
    <x:xf numFmtId="203" fontId="10" fillId="3" borderId="0" xfId="0" applyNumberFormat="1" applyFont="1" applyFill="1" applyBorder="1" applyAlignment="1">
      <x:alignment vertical="center"/>
    </x:xf>
    <x:xf numFmtId="203" fontId="3" fillId="4" borderId="0" xfId="0" applyNumberFormat="1" applyFont="1" applyFill="1" applyBorder="1" applyAlignment="1">
      <x:alignment vertical="center"/>
    </x:xf>
    <x:xf numFmtId="203" fontId="10" fillId="4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1c0e5b5d84602" /><Relationship Type="http://schemas.openxmlformats.org/officeDocument/2006/relationships/theme" Target="/xl/theme/theme1.xml" Id="Rac841caf834d4fc8" /><Relationship Type="http://schemas.openxmlformats.org/officeDocument/2006/relationships/sharedStrings" Target="/xl/sharedStrings.xml" Id="Rbaa3495dc1554045" /><Relationship Type="http://schemas.openxmlformats.org/officeDocument/2006/relationships/worksheet" Target="/xl/worksheets/sheet1.xml" Id="Ra5f897b6fcc04e4c" /><Relationship Type="http://schemas.openxmlformats.org/officeDocument/2006/relationships/worksheet" Target="/xl/worksheets/sheet2.xml" Id="R63b58b9355b44b68" /></Relationships>
</file>

<file path=xl/tables/table1.xml><?xml version="1.0" encoding="utf-8"?>
<x:table xmlns:x="http://schemas.openxmlformats.org/spreadsheetml/2006/main" id="1" name="PVPriceList" displayName="PVPriceList" ref="A7:I33" headerRowCount="1" totalsRowCount="0" totalsRowShown="0">
  <x:tableColumns count="9">
    <x:tableColumn id="1" name="Item ID"/>
    <x:tableColumn id="2" name="Category"/>
    <x:tableColumn id="3" name="Brand"/>
    <x:tableColumn id="4" name="Product / model"/>
    <x:tableColumn id="5" name="Sold as"/>
    <x:tableColumn id="6" name="Reference USD"/>
    <x:tableColumn id="7" name="Your hardware USD"/>
    <x:tableColumn id="8" name="Installation USD"/>
    <x:tableColumn id="9" name="Installed US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VSources" displayName="PVSources" ref="A7:G33" headerRowCount="1" totalsRowCount="0" totalsRowShown="0">
  <x:tableColumns count="7">
    <x:tableColumn id="1" name="Item ID"/>
    <x:tableColumn id="2" name="Product / model"/>
    <x:tableColumn id="3" name="Reference USD"/>
    <x:tableColumn id="4" name="Price basis"/>
    <x:tableColumn id="5" name="Manufacturer source URL"/>
    <x:tableColumn id="6" name="Checked"/>
    <x:tableColumn id="7" name="Quoting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e485b0e79c04b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6c250deb4794853" /></Relationships>
</file>

<file path=xl/worksheets/sheet1.xml><?xml version="1.0" encoding="utf-8"?>
<x:worksheet xmlns:x="http://schemas.openxmlformats.org/spreadsheetml/2006/main">
  <x:sheetPr>
    <x:tabColor rgb="FF197E8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1" hidden="0" customWidth="1"/>
    <x:col min="2" max="2" width="19" hidden="0" customWidth="1"/>
    <x:col min="3" max="3" width="15" hidden="0" customWidth="1"/>
    <x:col min="4" max="4" width="39" hidden="0" customWidth="1"/>
    <x:col min="5" max="5" width="10" hidden="0" customWidth="1"/>
    <x:col min="6" max="6" width="17" hidden="0" customWidth="1"/>
    <x:col min="7" max="7" width="20" hidden="0" customWidth="1"/>
    <x:col min="8" max="8" width="18" hidden="0" customWidth="1"/>
    <x:col min="9" max="9" width="17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2" customHeight="1">
      <x:c r="A2" s="5" t="str">
        <x:v>PV SMART HOME | Product price list</x:v>
      </x:c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6" t="str">
        <x:v>MXN hardware estimates. Updated October 28, 2026. Manufacturer references checked October 23, 2026.</x:v>
      </x:c>
      <x:c r="B3" s="6"/>
      <x:c r="C3" s="6"/>
      <x:c r="D3" s="6"/>
      <x:c r="E3" s="6"/>
      <x:c r="F3" s="6"/>
      <x:c r="G3" s="6"/>
      <x:c r="H3" s="6"/>
      <x:c r="I3" s="6"/>
    </x:row>
    <x:row r="4" ht="22" customHeight="1">
      <x:c r="A4" s="3" t="str">
        <x:v>U.S. references converted to pesos, plus 25%, rounded to MX$50. Tax, shipping, import, cabling and labor are extra.</x:v>
      </x:c>
      <x:c r="B4" s="3"/>
      <x:c r="C4" s="3"/>
      <x:c r="D4" s="3"/>
      <x:c r="E4" s="3"/>
      <x:c r="F4" s="3"/>
      <x:c r="G4" s="3"/>
      <x:c r="H4" s="3"/>
      <x:c r="I4" s="3"/>
    </x:row>
    <x:row r="5" ht="22" customHeight="1">
      <x:c r="A5" s="7" t="str">
        <x:v>Installation is quoted separately. Confirm availability, compatibility and the final local quote before purchase.</x:v>
      </x:c>
      <x:c r="B5" s="7"/>
      <x:c r="C5" s="7"/>
      <x:c r="D5" s="7"/>
      <x:c r="E5" s="7"/>
      <x:c r="F5" s="7"/>
      <x:c r="G5" s="7"/>
      <x:c r="H5" s="7"/>
      <x:c r="I5" s="7"/>
    </x:row>
    <x:row r="6">
      <x:c r="A6" s="3"/>
      <x:c r="B6" s="3"/>
      <x:c r="C6" s="3"/>
      <x:c r="D6" s="3"/>
      <x:c r="E6" s="3"/>
      <x:c r="F6" s="3"/>
      <x:c r="G6" s="3"/>
      <x:c r="H6" s="3"/>
      <x:c r="I6" s="3"/>
    </x:row>
    <x:row r="7" ht="42" customHeight="1">
      <x:c r="A7" s="11" t="str">
        <x:v>Item ID</x:v>
      </x:c>
      <x:c r="B7" s="11" t="str">
        <x:v>Category</x:v>
      </x:c>
      <x:c r="C7" s="11" t="str">
        <x:v>Brand</x:v>
      </x:c>
      <x:c r="D7" s="11" t="str">
        <x:v>Product / model</x:v>
      </x:c>
      <x:c r="E7" s="11" t="str">
        <x:v>Sold as</x:v>
      </x:c>
      <x:c r="F7" s="11" t="str">
        <x:v>Reference MXN</x:v>
      </x:c>
      <x:c r="G7" s="11" t="str">
        <x:v>Hardware estimate MXN</x:v>
      </x:c>
      <x:c r="H7" s="11" t="str">
        <x:v>Installation MXN</x:v>
      </x:c>
      <x:c r="I7" s="11" t="str">
        <x:v>Installed MXN</x:v>
      </x:c>
    </x:row>
    <x:row r="8" ht="30" customHeight="1">
      <x:c r="A8" s="13" t="str">
        <x:v>PV-001</x:v>
      </x:c>
      <x:c r="B8" s="13" t="str">
        <x:v>Locks</x:v>
      </x:c>
      <x:c r="C8" s="13" t="str">
        <x:v>Schlage</x:v>
      </x:c>
      <x:c r="D8" s="13" t="str">
        <x:v>Arrive WiFi deadbolt</x:v>
      </x:c>
      <x:c r="E8" s="13" t="str">
        <x:v>Each</x:v>
      </x:c>
      <x:c r="F8" s="31" t="n">
        <x:f>'Sources &amp; notes'!C8</x:f>
        <x:v>3711.85</x:v>
      </x:c>
      <x:c r="G8" s="31" t="n">
        <x:f>ROUND(F8*1.25/50,0)*50</x:f>
        <x:v>4650</x:v>
      </x:c>
      <x:c r="H8" s="32"/>
      <x:c r="I8" s="33" t="str">
        <x:f>IF(COUNT(G8:H8)&lt;2,"",SUM(G8:H8))</x:f>
      </x:c>
    </x:row>
    <x:row r="9" ht="30" customHeight="1">
      <x:c r="A9" s="14" t="str">
        <x:v>PV-002</x:v>
      </x:c>
      <x:c r="B9" s="14" t="str">
        <x:v>Locks</x:v>
      </x:c>
      <x:c r="C9" s="14" t="str">
        <x:v>Schlage</x:v>
      </x:c>
      <x:c r="D9" s="14" t="str">
        <x:v>Encode WiFi deadbolt</x:v>
      </x:c>
      <x:c r="E9" s="14" t="str">
        <x:v>Each</x:v>
      </x:c>
      <x:c r="F9" s="34" t="n">
        <x:f>'Sources &amp; notes'!C9</x:f>
        <x:v>5577.1</x:v>
      </x:c>
      <x:c r="G9" s="31" t="n">
        <x:f>ROUND(F9*1.25/50,0)*50</x:f>
        <x:v>6950</x:v>
      </x:c>
      <x:c r="H9" s="32"/>
      <x:c r="I9" s="35" t="str">
        <x:f>IF(COUNT(G9:H9)&lt;2,"",SUM(G9:H9))</x:f>
      </x:c>
    </x:row>
    <x:row r="10" ht="30" customHeight="1">
      <x:c r="A10" s="13" t="str">
        <x:v>PV-003</x:v>
      </x:c>
      <x:c r="B10" s="13" t="str">
        <x:v>Locks</x:v>
      </x:c>
      <x:c r="C10" s="13" t="str">
        <x:v>Schlage</x:v>
      </x:c>
      <x:c r="D10" s="13" t="str">
        <x:v>Encode Plus WiFi deadbolt</x:v>
      </x:c>
      <x:c r="E10" s="13" t="str">
        <x:v>Each</x:v>
      </x:c>
      <x:c r="F10" s="31" t="n">
        <x:f>'Sources &amp; notes'!C10</x:f>
        <x:v>6136.67</x:v>
      </x:c>
      <x:c r="G10" s="31" t="n">
        <x:f>ROUND(F10*1.25/50,0)*50</x:f>
        <x:v>7650</x:v>
      </x:c>
      <x:c r="H10" s="32"/>
      <x:c r="I10" s="33" t="str">
        <x:f>IF(COUNT(G10:H10)&lt;2,"",SUM(G10:H10))</x:f>
      </x:c>
    </x:row>
    <x:row r="11" ht="30" customHeight="1">
      <x:c r="A11" s="14" t="str">
        <x:v>PV-004</x:v>
      </x:c>
      <x:c r="B11" s="14" t="str">
        <x:v>Locks</x:v>
      </x:c>
      <x:c r="C11" s="14" t="str">
        <x:v>Schlage</x:v>
      </x:c>
      <x:c r="D11" s="14" t="str">
        <x:v>Encode WiFi lever</x:v>
      </x:c>
      <x:c r="E11" s="14" t="str">
        <x:v>Each</x:v>
      </x:c>
      <x:c r="F11" s="34" t="n">
        <x:f>'Sources &amp; notes'!C11</x:f>
        <x:v>5763.62</x:v>
      </x:c>
      <x:c r="G11" s="31" t="n">
        <x:f>ROUND(F11*1.25/50,0)*50</x:f>
        <x:v>7200</x:v>
      </x:c>
      <x:c r="H11" s="32"/>
      <x:c r="I11" s="35" t="str">
        <x:f>IF(COUNT(G11:H11)&lt;2,"",SUM(G11:H11))</x:f>
      </x:c>
    </x:row>
    <x:row r="12" ht="30" customHeight="1">
      <x:c r="A12" s="13" t="str">
        <x:v>PV-005</x:v>
      </x:c>
      <x:c r="B12" s="13" t="str">
        <x:v>Locks</x:v>
      </x:c>
      <x:c r="C12" s="13" t="str">
        <x:v>Schlage</x:v>
      </x:c>
      <x:c r="D12" s="13" t="str">
        <x:v>Sense Pro deadbolt</x:v>
      </x:c>
      <x:c r="E12" s="13" t="str">
        <x:v>Each</x:v>
      </x:c>
      <x:c r="F12" s="31" t="n">
        <x:f>'Sources &amp; notes'!C12</x:f>
        <x:v>7442.35</x:v>
      </x:c>
      <x:c r="G12" s="31" t="n">
        <x:f>ROUND(F12*1.25/50,0)*50</x:f>
        <x:v>9300</x:v>
      </x:c>
      <x:c r="H12" s="32"/>
      <x:c r="I12" s="33" t="str">
        <x:f>IF(COUNT(G12:H12)&lt;2,"",SUM(G12:H12))</x:f>
      </x:c>
    </x:row>
    <x:row r="13" ht="30" customHeight="1">
      <x:c r="A13" s="14" t="str">
        <x:v>PV-006</x:v>
      </x:c>
      <x:c r="B13" s="14" t="str">
        <x:v>Locks</x:v>
      </x:c>
      <x:c r="C13" s="14" t="str">
        <x:v>Aqara</x:v>
      </x:c>
      <x:c r="D13" s="14" t="str">
        <x:v>Smart Lock U100</x:v>
      </x:c>
      <x:c r="E13" s="14" t="str">
        <x:v>Each</x:v>
      </x:c>
      <x:c r="F13" s="34" t="n">
        <x:f>'Sources &amp; notes'!C13</x:f>
        <x:v>3543.79</x:v>
      </x:c>
      <x:c r="G13" s="31" t="n">
        <x:f>ROUND(F13*1.25/50,0)*50</x:f>
        <x:v>4450</x:v>
      </x:c>
      <x:c r="H13" s="32"/>
      <x:c r="I13" s="35" t="str">
        <x:f>IF(COUNT(G13:H13)&lt;2,"",SUM(G13:H13))</x:f>
      </x:c>
    </x:row>
    <x:row r="14" ht="30" customHeight="1">
      <x:c r="A14" s="13" t="str">
        <x:v>PV-007</x:v>
      </x:c>
      <x:c r="B14" s="13" t="str">
        <x:v>Lighting</x:v>
      </x:c>
      <x:c r="C14" s="13" t="str">
        <x:v>Philips Hue</x:v>
      </x:c>
      <x:c r="D14" s="13" t="str">
        <x:v>Bridge</x:v>
      </x:c>
      <x:c r="E14" s="13" t="str">
        <x:v>Each</x:v>
      </x:c>
      <x:c r="F14" s="31" t="n">
        <x:f>'Sources &amp; notes'!C14</x:f>
        <x:v>1492.01</x:v>
      </x:c>
      <x:c r="G14" s="31" t="n">
        <x:f>ROUND(F14*1.25/50,0)*50</x:f>
        <x:v>1850</x:v>
      </x:c>
      <x:c r="H14" s="32"/>
      <x:c r="I14" s="33" t="str">
        <x:f>IF(COUNT(G14:H14)&lt;2,"",SUM(G14:H14))</x:f>
      </x:c>
    </x:row>
    <x:row r="15" ht="30" customHeight="1">
      <x:c r="A15" s="14" t="str">
        <x:v>PV-008</x:v>
      </x:c>
      <x:c r="B15" s="14" t="str">
        <x:v>Lighting</x:v>
      </x:c>
      <x:c r="C15" s="14" t="str">
        <x:v>Philips Hue</x:v>
      </x:c>
      <x:c r="D15" s="14" t="str">
        <x:v>Bridge Pro</x:v>
      </x:c>
      <x:c r="E15" s="14" t="str">
        <x:v>Each</x:v>
      </x:c>
      <x:c r="F15" s="34" t="n">
        <x:f>'Sources &amp; notes'!C15</x:f>
        <x:v>2797.69</x:v>
      </x:c>
      <x:c r="G15" s="31" t="n">
        <x:f>ROUND(F15*1.25/50,0)*50</x:f>
        <x:v>3500</x:v>
      </x:c>
      <x:c r="H15" s="32"/>
      <x:c r="I15" s="35" t="str">
        <x:f>IF(COUNT(G15:H15)&lt;2,"",SUM(G15:H15))</x:f>
      </x:c>
    </x:row>
    <x:row r="16" ht="30" customHeight="1">
      <x:c r="A16" s="13" t="str">
        <x:v>PV-009</x:v>
      </x:c>
      <x:c r="B16" s="13" t="str">
        <x:v>Lighting</x:v>
      </x:c>
      <x:c r="C16" s="13" t="str">
        <x:v>Philips Hue</x:v>
      </x:c>
      <x:c r="D16" s="13" t="str">
        <x:v>Essential A19 E26 800 lm</x:v>
      </x:c>
      <x:c r="E16" s="13" t="str">
        <x:v>4-pack</x:v>
      </x:c>
      <x:c r="F16" s="31" t="n">
        <x:f>'Sources &amp; notes'!C16</x:f>
        <x:v>1305.49</x:v>
      </x:c>
      <x:c r="G16" s="31" t="n">
        <x:f>ROUND(F16*1.25/50,0)*50</x:f>
        <x:v>1650</x:v>
      </x:c>
      <x:c r="H16" s="32"/>
      <x:c r="I16" s="33" t="str">
        <x:f>IF(COUNT(G16:H16)&lt;2,"",SUM(G16:H16))</x:f>
      </x:c>
    </x:row>
    <x:row r="17" ht="30" customHeight="1">
      <x:c r="A17" s="14" t="str">
        <x:v>PV-010</x:v>
      </x:c>
      <x:c r="B17" s="14" t="str">
        <x:v>Lighting</x:v>
      </x:c>
      <x:c r="C17" s="14" t="str">
        <x:v>Philips Hue</x:v>
      </x:c>
      <x:c r="D17" s="14" t="str">
        <x:v>Smart plug</x:v>
      </x:c>
      <x:c r="E17" s="14" t="str">
        <x:v>Each</x:v>
      </x:c>
      <x:c r="F17" s="34" t="n">
        <x:f>'Sources &amp; notes'!C17</x:f>
        <x:v>745.91</x:v>
      </x:c>
      <x:c r="G17" s="31" t="n">
        <x:f>ROUND(F17*1.25/50,0)*50</x:f>
        <x:v>950</x:v>
      </x:c>
      <x:c r="H17" s="32"/>
      <x:c r="I17" s="35" t="str">
        <x:f>IF(COUNT(G17:H17)&lt;2,"",SUM(G17:H17))</x:f>
      </x:c>
    </x:row>
    <x:row r="18" ht="30" customHeight="1">
      <x:c r="A18" s="13" t="str">
        <x:v>PV-011</x:v>
      </x:c>
      <x:c r="B18" s="13" t="str">
        <x:v>Lighting</x:v>
      </x:c>
      <x:c r="C18" s="13" t="str">
        <x:v>Philips Hue</x:v>
      </x:c>
      <x:c r="D18" s="13" t="str">
        <x:v>Dimmer switch (latest model)</x:v>
      </x:c>
      <x:c r="E18" s="13" t="str">
        <x:v>Each</x:v>
      </x:c>
      <x:c r="F18" s="31" t="n">
        <x:f>'Sources &amp; notes'!C18</x:f>
        <x:v>578.04</x:v>
      </x:c>
      <x:c r="G18" s="31" t="n">
        <x:f>ROUND(F18*1.25/50,0)*50</x:f>
        <x:v>700</x:v>
      </x:c>
      <x:c r="H18" s="32"/>
      <x:c r="I18" s="33" t="str">
        <x:f>IF(COUNT(G18:H18)&lt;2,"",SUM(G18:H18))</x:f>
      </x:c>
    </x:row>
    <x:row r="19" ht="30" customHeight="1">
      <x:c r="A19" s="14" t="str">
        <x:v>PV-012</x:v>
      </x:c>
      <x:c r="B19" s="14" t="str">
        <x:v>Networking</x:v>
      </x:c>
      <x:c r="C19" s="14" t="str">
        <x:v>UniFi</x:v>
      </x:c>
      <x:c r="D19" s="14" t="str">
        <x:v>U7 Lite access point</x:v>
      </x:c>
      <x:c r="E19" s="14" t="str">
        <x:v>Each</x:v>
      </x:c>
      <x:c r="F19" s="34" t="n">
        <x:f>'Sources &amp; notes'!C19</x:f>
        <x:v>2033.12</x:v>
      </x:c>
      <x:c r="G19" s="31" t="n">
        <x:f>ROUND(F19*1.25/50,0)*50</x:f>
        <x:v>2550</x:v>
      </x:c>
      <x:c r="H19" s="32"/>
      <x:c r="I19" s="35" t="str">
        <x:f>IF(COUNT(G19:H19)&lt;2,"",SUM(G19:H19))</x:f>
      </x:c>
    </x:row>
    <x:row r="20" ht="30" customHeight="1">
      <x:c r="A20" s="13" t="str">
        <x:v>PV-013</x:v>
      </x:c>
      <x:c r="B20" s="13" t="str">
        <x:v>Networking</x:v>
      </x:c>
      <x:c r="C20" s="13" t="str">
        <x:v>UniFi</x:v>
      </x:c>
      <x:c r="D20" s="13" t="str">
        <x:v>Lite 8 PoE switch (52W)</x:v>
      </x:c>
      <x:c r="E20" s="13" t="str">
        <x:v>Each</x:v>
      </x:c>
      <x:c r="F20" s="31" t="n">
        <x:f>'Sources &amp; notes'!C20</x:f>
        <x:v>2238.3</x:v>
      </x:c>
      <x:c r="G20" s="31" t="n">
        <x:f>ROUND(F20*1.25/50,0)*50</x:f>
        <x:v>2800</x:v>
      </x:c>
      <x:c r="H20" s="32"/>
      <x:c r="I20" s="33" t="str">
        <x:f>IF(COUNT(G20:H20)&lt;2,"",SUM(G20:H20))</x:f>
      </x:c>
    </x:row>
    <x:row r="21" ht="30" customHeight="1">
      <x:c r="A21" s="14" t="str">
        <x:v>PV-014</x:v>
      </x:c>
      <x:c r="B21" s="14" t="str">
        <x:v>Networking</x:v>
      </x:c>
      <x:c r="C21" s="14" t="str">
        <x:v>UniFi</x:v>
      </x:c>
      <x:c r="D21" s="14" t="str">
        <x:v>Cloud Gateway Ultra</x:v>
      </x:c>
      <x:c r="E21" s="14" t="str">
        <x:v>Each</x:v>
      </x:c>
      <x:c r="F21" s="34" t="n">
        <x:f>'Sources &amp; notes'!C21</x:f>
        <x:v>2648.66</x:v>
      </x:c>
      <x:c r="G21" s="31" t="n">
        <x:f>ROUND(F21*1.25/50,0)*50</x:f>
        <x:v>3300</x:v>
      </x:c>
      <x:c r="H21" s="32"/>
      <x:c r="I21" s="35" t="str">
        <x:f>IF(COUNT(G21:H21)&lt;2,"",SUM(G21:H21))</x:f>
      </x:c>
    </x:row>
    <x:row r="22" ht="30" customHeight="1">
      <x:c r="A22" s="13" t="str">
        <x:v>PV-015</x:v>
      </x:c>
      <x:c r="B22" s="13" t="str">
        <x:v>Networking</x:v>
      </x:c>
      <x:c r="C22" s="13" t="str">
        <x:v>UniFi</x:v>
      </x:c>
      <x:c r="D22" s="13" t="str">
        <x:v>PoE+ adapter (30W)</x:v>
      </x:c>
      <x:c r="E22" s="13" t="str">
        <x:v>Each</x:v>
      </x:c>
      <x:c r="F22" s="31" t="n">
        <x:f>'Sources &amp; notes'!C22</x:f>
        <x:v>354.4</x:v>
      </x:c>
      <x:c r="G22" s="31" t="n">
        <x:f>ROUND(F22*1.25/50,0)*50</x:f>
        <x:v>450</x:v>
      </x:c>
      <x:c r="H22" s="32"/>
      <x:c r="I22" s="33" t="str">
        <x:f>IF(COUNT(G22:H22)&lt;2,"",SUM(G22:H22))</x:f>
      </x:c>
    </x:row>
    <x:row r="23" ht="30" customHeight="1">
      <x:c r="A23" s="14" t="str">
        <x:v>PV-016</x:v>
      </x:c>
      <x:c r="B23" s="14" t="str">
        <x:v>Climate</x:v>
      </x:c>
      <x:c r="C23" s="14" t="str">
        <x:v>ecobee</x:v>
      </x:c>
      <x:c r="D23" s="14" t="str">
        <x:v>Smart Thermostat Essential</x:v>
      </x:c>
      <x:c r="E23" s="14" t="str">
        <x:v>Each</x:v>
      </x:c>
      <x:c r="F23" s="34" t="n">
        <x:f>'Sources &amp; notes'!C23</x:f>
        <x:v>2611.16</x:v>
      </x:c>
      <x:c r="G23" s="31" t="n">
        <x:f>ROUND(F23*1.25/50,0)*50</x:f>
        <x:v>3250</x:v>
      </x:c>
      <x:c r="H23" s="32"/>
      <x:c r="I23" s="35" t="str">
        <x:f>IF(COUNT(G23:H23)&lt;2,"",SUM(G23:H23))</x:f>
      </x:c>
    </x:row>
    <x:row r="24" ht="30" customHeight="1">
      <x:c r="A24" s="13" t="str">
        <x:v>PV-017</x:v>
      </x:c>
      <x:c r="B24" s="13" t="str">
        <x:v>Climate</x:v>
      </x:c>
      <x:c r="C24" s="13" t="str">
        <x:v>ecobee</x:v>
      </x:c>
      <x:c r="D24" s="13" t="str">
        <x:v>Smart Thermostat Enhanced</x:v>
      </x:c>
      <x:c r="E24" s="13" t="str">
        <x:v>Each</x:v>
      </x:c>
      <x:c r="F24" s="31" t="n">
        <x:f>'Sources &amp; notes'!C24</x:f>
        <x:v>3730.31</x:v>
      </x:c>
      <x:c r="G24" s="31" t="n">
        <x:f>ROUND(F24*1.25/50,0)*50</x:f>
        <x:v>4650</x:v>
      </x:c>
      <x:c r="H24" s="32"/>
      <x:c r="I24" s="33" t="str">
        <x:f>IF(COUNT(G24:H24)&lt;2,"",SUM(G24:H24))</x:f>
      </x:c>
    </x:row>
    <x:row r="25" ht="30" customHeight="1">
      <x:c r="A25" s="14" t="str">
        <x:v>PV-018</x:v>
      </x:c>
      <x:c r="B25" s="14" t="str">
        <x:v>Climate</x:v>
      </x:c>
      <x:c r="C25" s="14" t="str">
        <x:v>ecobee</x:v>
      </x:c>
      <x:c r="D25" s="14" t="str">
        <x:v>Smart Thermostat Premium</x:v>
      </x:c>
      <x:c r="E25" s="14" t="str">
        <x:v>Each</x:v>
      </x:c>
      <x:c r="F25" s="34" t="n">
        <x:f>'Sources &amp; notes'!C25</x:f>
        <x:v>4849.46</x:v>
      </x:c>
      <x:c r="G25" s="31" t="n">
        <x:f>ROUND(F25*1.25/50,0)*50</x:f>
        <x:v>6050</x:v>
      </x:c>
      <x:c r="H25" s="32"/>
      <x:c r="I25" s="35" t="str">
        <x:f>IF(COUNT(G25:H25)&lt;2,"",SUM(G25:H25))</x:f>
      </x:c>
    </x:row>
    <x:row r="26" ht="30" customHeight="1">
      <x:c r="A26" s="13" t="str">
        <x:v>PV-019</x:v>
      </x:c>
      <x:c r="B26" s="13" t="str">
        <x:v>Climate</x:v>
      </x:c>
      <x:c r="C26" s="13" t="str">
        <x:v>ecobee</x:v>
      </x:c>
      <x:c r="D26" s="13" t="str">
        <x:v>Power Extender Kit</x:v>
      </x:c>
      <x:c r="E26" s="13" t="str">
        <x:v>Each</x:v>
      </x:c>
      <x:c r="F26" s="31" t="n">
        <x:f>'Sources &amp; notes'!C26</x:f>
        <x:v>466.13</x:v>
      </x:c>
      <x:c r="G26" s="31" t="n">
        <x:f>ROUND(F26*1.25/50,0)*50</x:f>
        <x:v>600</x:v>
      </x:c>
      <x:c r="H26" s="32"/>
      <x:c r="I26" s="33" t="str">
        <x:f>IF(COUNT(G26:H26)&lt;2,"",SUM(G26:H26))</x:f>
      </x:c>
    </x:row>
    <x:row r="27" ht="30" customHeight="1">
      <x:c r="A27" s="14" t="str">
        <x:v>PV-020</x:v>
      </x:c>
      <x:c r="B27" s="14" t="str">
        <x:v>Hubs &amp; sensors</x:v>
      </x:c>
      <x:c r="C27" s="14" t="str">
        <x:v>Aqara</x:v>
      </x:c>
      <x:c r="D27" s="14" t="str">
        <x:v>Hub M100</x:v>
      </x:c>
      <x:c r="E27" s="14" t="str">
        <x:v>Each</x:v>
      </x:c>
      <x:c r="F27" s="34" t="n">
        <x:f>'Sources &amp; notes'!C27</x:f>
        <x:v>559.39</x:v>
      </x:c>
      <x:c r="G27" s="31" t="n">
        <x:f>ROUND(F27*1.25/50,0)*50</x:f>
        <x:v>700</x:v>
      </x:c>
      <x:c r="H27" s="32"/>
      <x:c r="I27" s="35" t="str">
        <x:f>IF(COUNT(G27:H27)&lt;2,"",SUM(G27:H27))</x:f>
      </x:c>
    </x:row>
    <x:row r="28" ht="30" customHeight="1">
      <x:c r="A28" s="13" t="str">
        <x:v>PV-021</x:v>
      </x:c>
      <x:c r="B28" s="13" t="str">
        <x:v>Hubs &amp; sensors</x:v>
      </x:c>
      <x:c r="C28" s="13" t="str">
        <x:v>Aqara</x:v>
      </x:c>
      <x:c r="D28" s="13" t="str">
        <x:v>Water Leak Sensor</x:v>
      </x:c>
      <x:c r="E28" s="13" t="str">
        <x:v>Each</x:v>
      </x:c>
      <x:c r="F28" s="31" t="n">
        <x:f>'Sources &amp; notes'!C28</x:f>
        <x:v>354.21</x:v>
      </x:c>
      <x:c r="G28" s="31" t="n">
        <x:f>ROUND(F28*1.25/50,0)*50</x:f>
        <x:v>450</x:v>
      </x:c>
      <x:c r="H28" s="32"/>
      <x:c r="I28" s="33" t="str">
        <x:f>IF(COUNT(G28:H28)&lt;2,"",SUM(G28:H28))</x:f>
      </x:c>
    </x:row>
    <x:row r="29" ht="30" customHeight="1">
      <x:c r="A29" s="14" t="str">
        <x:v>PV-022</x:v>
      </x:c>
      <x:c r="B29" s="14" t="str">
        <x:v>Hubs &amp; sensors</x:v>
      </x:c>
      <x:c r="C29" s="14" t="str">
        <x:v>Aqara</x:v>
      </x:c>
      <x:c r="D29" s="14" t="str">
        <x:v>Door and Window Sensor</x:v>
      </x:c>
      <x:c r="E29" s="14" t="str">
        <x:v>Each</x:v>
      </x:c>
      <x:c r="F29" s="34" t="n">
        <x:f>'Sources &amp; notes'!C29</x:f>
        <x:v>335.56</x:v>
      </x:c>
      <x:c r="G29" s="31" t="n">
        <x:f>ROUND(F29*1.25/50,0)*50</x:f>
        <x:v>400</x:v>
      </x:c>
      <x:c r="H29" s="32"/>
      <x:c r="I29" s="35" t="str">
        <x:f>IF(COUNT(G29:H29)&lt;2,"",SUM(G29:H29))</x:f>
      </x:c>
    </x:row>
    <x:row r="30" ht="30" customHeight="1">
      <x:c r="A30" s="13" t="str">
        <x:v>PV-023</x:v>
      </x:c>
      <x:c r="B30" s="13" t="str">
        <x:v>Hubs &amp; sensors</x:v>
      </x:c>
      <x:c r="C30" s="13" t="str">
        <x:v>Aqara</x:v>
      </x:c>
      <x:c r="D30" s="13" t="str">
        <x:v>Temperature and Humidity Sensor</x:v>
      </x:c>
      <x:c r="E30" s="13" t="str">
        <x:v>Each</x:v>
      </x:c>
      <x:c r="F30" s="31" t="n">
        <x:f>'Sources &amp; notes'!C30</x:f>
        <x:v>372.86</x:v>
      </x:c>
      <x:c r="G30" s="31" t="n">
        <x:f>ROUND(F30*1.25/50,0)*50</x:f>
        <x:v>450</x:v>
      </x:c>
      <x:c r="H30" s="32"/>
      <x:c r="I30" s="33" t="str">
        <x:f>IF(COUNT(G30:H30)&lt;2,"",SUM(G30:H30))</x:f>
      </x:c>
    </x:row>
    <x:row r="31" ht="30" customHeight="1">
      <x:c r="A31" s="14" t="str">
        <x:v>PV-024</x:v>
      </x:c>
      <x:c r="B31" s="14" t="str">
        <x:v>Hubs &amp; sensors</x:v>
      </x:c>
      <x:c r="C31" s="14" t="str">
        <x:v>Aqara</x:v>
      </x:c>
      <x:c r="D31" s="14" t="str">
        <x:v>Presence Multi-Sensor FP300</x:v>
      </x:c>
      <x:c r="E31" s="14" t="str">
        <x:v>Each</x:v>
      </x:c>
      <x:c r="F31" s="34" t="n">
        <x:f>'Sources &amp; notes'!C31</x:f>
        <x:v>932.44</x:v>
      </x:c>
      <x:c r="G31" s="31" t="n">
        <x:f>ROUND(F31*1.25/50,0)*50</x:f>
        <x:v>1150</x:v>
      </x:c>
      <x:c r="H31" s="32"/>
      <x:c r="I31" s="35" t="str">
        <x:f>IF(COUNT(G31:H31)&lt;2,"",SUM(G31:H31))</x:f>
      </x:c>
    </x:row>
    <x:row r="32" ht="30" customHeight="1">
      <x:c r="A32" s="13" t="str">
        <x:v>PV-025</x:v>
      </x:c>
      <x:c r="B32" s="13" t="str">
        <x:v>Security</x:v>
      </x:c>
      <x:c r="C32" s="13" t="str">
        <x:v>Aqara</x:v>
      </x:c>
      <x:c r="D32" s="13" t="str">
        <x:v>Camera G100</x:v>
      </x:c>
      <x:c r="E32" s="13" t="str">
        <x:v>Each</x:v>
      </x:c>
      <x:c r="F32" s="31" t="n">
        <x:f>'Sources &amp; notes'!C32</x:f>
        <x:v>745.91</x:v>
      </x:c>
      <x:c r="G32" s="31" t="n">
        <x:f>ROUND(F32*1.25/50,0)*50</x:f>
        <x:v>950</x:v>
      </x:c>
      <x:c r="H32" s="32"/>
      <x:c r="I32" s="33" t="str">
        <x:f>IF(COUNT(G32:H32)&lt;2,"",SUM(G32:H32))</x:f>
      </x:c>
    </x:row>
    <x:row r="33" ht="30" customHeight="1">
      <x:c r="A33" s="14" t="str">
        <x:v>PV-026</x:v>
      </x:c>
      <x:c r="B33" s="14" t="str">
        <x:v>Security</x:v>
      </x:c>
      <x:c r="C33" s="14" t="str">
        <x:v>Aqara</x:v>
      </x:c>
      <x:c r="D33" s="14" t="str">
        <x:v>Doorbell Camera Hub G410</x:v>
      </x:c>
      <x:c r="E33" s="14" t="str">
        <x:v>Each</x:v>
      </x:c>
      <x:c r="F33" s="34" t="n">
        <x:f>'Sources &amp; notes'!C33</x:f>
        <x:v>2704.43</x:v>
      </x:c>
      <x:c r="G33" s="31" t="n">
        <x:f>ROUND(F33*1.25/50,0)*50</x:f>
        <x:v>3400</x:v>
      </x:c>
      <x:c r="H33" s="32"/>
      <x:c r="I33" s="35" t="str">
        <x:f>IF(COUNT(G33:H33)&lt;2,"",SUM(G33:H33))</x:f>
      </x:c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</x:row>
  </x:sheetData>
  <x:mergeCells>
    <x:mergeCell ref="A2:I2"/>
    <x:mergeCell ref="A3:I3"/>
    <x:mergeCell ref="A4:I4"/>
    <x:mergeCell ref="A5:I5"/>
  </x:mergeCells>
  <x:pageMargins left="0.7" right="0.7" top="0.75" bottom="0.75" header="0.3" footer="0.3"/>
  <x:tableParts count="1">
    <x:tablePart xmlns:r="http://schemas.openxmlformats.org/officeDocument/2006/relationships" r:id="R5e485b0e79c04b08"/>
  </x:tableParts>
</x:worksheet>
</file>

<file path=xl/worksheets/sheet2.xml><?xml version="1.0" encoding="utf-8"?>
<x:worksheet xmlns:x="http://schemas.openxmlformats.org/spreadsheetml/2006/main">
  <x:sheetPr>
    <x:tabColor rgb="FF197E8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1" hidden="0" customWidth="1"/>
    <x:col min="2" max="2" width="49" hidden="0" customWidth="1"/>
    <x:col min="3" max="3" width="17" hidden="0" customWidth="1"/>
    <x:col min="4" max="4" width="26" hidden="0" customWidth="1"/>
    <x:col min="5" max="5" width="66" hidden="0" customWidth="1"/>
    <x:col min="6" max="6" width="17" hidden="0" customWidth="1"/>
    <x:col min="7" max="7" width="65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2" customHeight="1">
      <x:c r="A2" s="5" t="str">
        <x:v>PV SMART HOME | Sources &amp; quoting notes</x:v>
      </x:c>
      <x:c r="B2" s="5"/>
      <x:c r="C2" s="5"/>
      <x:c r="D2" s="5"/>
      <x:c r="E2" s="5"/>
      <x:c r="F2" s="5"/>
      <x:c r="G2" s="5"/>
      <x:c r="H2" s="3"/>
      <x:c r="I2" s="3"/>
    </x:row>
    <x:row r="3" ht="24" customHeight="1">
      <x:c r="A3" s="6" t="str">
        <x:v>Manufacturer U.S. references converted to MXN. Source checks: October 23, 2026.</x:v>
      </x:c>
      <x:c r="B3" s="6"/>
      <x:c r="C3" s="6"/>
      <x:c r="D3" s="6"/>
      <x:c r="E3" s="6"/>
      <x:c r="F3" s="6"/>
      <x:c r="G3" s="6"/>
      <x:c r="H3" s="3"/>
      <x:c r="I3" s="3"/>
    </x:row>
    <x:row r="4" ht="22" customHeight="1">
      <x:c r="A4" s="3" t="str">
        <x:v>Conversion: 18.6525 MXN/USD. Banxico FIX October 27, published October 28, 2026.</x:v>
      </x:c>
      <x:c r="B4" s="3"/>
      <x:c r="C4" s="3"/>
      <x:c r="D4" s="3"/>
      <x:c r="E4" s="3"/>
      <x:c r="F4" s="3"/>
      <x:c r="G4" s="3"/>
      <x:c r="H4" s="3"/>
      <x:c r="I4" s="3"/>
    </x:row>
    <x:row r="5" ht="22" customHeight="1">
      <x:c r="A5" s="7" t="str">
        <x:v>No stock or landed-cost guarantee. Confirm taxes, shipping/import, regional warranty, door fit, power and hub requirements.</x:v>
      </x:c>
      <x:c r="B5" s="7"/>
      <x:c r="C5" s="7"/>
      <x:c r="D5" s="7"/>
      <x:c r="E5" s="7"/>
      <x:c r="F5" s="7"/>
      <x:c r="G5" s="7"/>
      <x:c r="H5" s="3"/>
      <x:c r="I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</x:row>
    <x:row r="7" ht="30" customHeight="1">
      <x:c r="A7" s="10" t="str">
        <x:v>Item ID</x:v>
      </x:c>
      <x:c r="B7" s="10" t="str">
        <x:v>Product / model</x:v>
      </x:c>
      <x:c r="C7" s="10" t="str">
        <x:v>Reference MXN</x:v>
      </x:c>
      <x:c r="D7" s="10" t="str">
        <x:v>Price basis</x:v>
      </x:c>
      <x:c r="E7" s="10" t="str">
        <x:v>Manufacturer source URL</x:v>
      </x:c>
      <x:c r="F7" s="10" t="str">
        <x:v>Checked</x:v>
      </x:c>
      <x:c r="G7" s="10" t="str">
        <x:v>Quoting notes</x:v>
      </x:c>
      <x:c r="H7" s="3"/>
      <x:c r="I7" s="3"/>
    </x:row>
    <x:row r="8" ht="42" customHeight="1">
      <x:c r="A8" s="12" t="str">
        <x:v>PV-001</x:v>
      </x:c>
      <x:c r="B8" s="12" t="str">
        <x:v>Schlage Arrive WiFi deadbolt</x:v>
      </x:c>
      <x:c r="C8" s="36" t="n">
        <x:v>3711.85</x:v>
      </x:c>
      <x:c r="D8" s="24" t="str">
        <x:v>Starting MSRP</x:v>
      </x:c>
      <x:c r="E8" s="26" t="str">
        <x:v>https://www.schlage.com/en/home/products/smart-deadbolts-levers/all-smart-locks.html</x:v>
      </x:c>
      <x:c r="F8" s="28" t="d">
        <x:v>2026-10-23T12:00:00.000Z</x:v>
      </x:c>
      <x:c r="G8" s="24" t="str">
        <x:v>Confirm finish, door preparation and WiFi coverage.</x:v>
      </x:c>
      <x:c r="H8" s="3"/>
      <x:c r="I8" s="3"/>
    </x:row>
    <x:row r="9" ht="42" customHeight="1">
      <x:c r="A9" s="12" t="str">
        <x:v>PV-002</x:v>
      </x:c>
      <x:c r="B9" s="12" t="str">
        <x:v>Schlage Encode WiFi deadbolt</x:v>
      </x:c>
      <x:c r="C9" s="36" t="n">
        <x:v>5577.1</x:v>
      </x:c>
      <x:c r="D9" s="24" t="str">
        <x:v>Starting MSRP</x:v>
      </x:c>
      <x:c r="E9" s="26" t="str">
        <x:v>https://www.schlage.com/en/home/products/smart-deadbolts-levers/all-smart-locks.html</x:v>
      </x:c>
      <x:c r="F9" s="28" t="d">
        <x:v>2026-10-23T12:00:00.000Z</x:v>
      </x:c>
      <x:c r="G9" s="24" t="str">
        <x:v>Confirm finish, door preparation and WiFi coverage.</x:v>
      </x:c>
      <x:c r="H9" s="3"/>
      <x:c r="I9" s="3"/>
    </x:row>
    <x:row r="10" ht="42" customHeight="1">
      <x:c r="A10" s="12" t="str">
        <x:v>PV-003</x:v>
      </x:c>
      <x:c r="B10" s="12" t="str">
        <x:v>Schlage Encode Plus WiFi deadbolt</x:v>
      </x:c>
      <x:c r="C10" s="36" t="n">
        <x:v>6136.67</x:v>
      </x:c>
      <x:c r="D10" s="24" t="str">
        <x:v>Starting MSRP</x:v>
      </x:c>
      <x:c r="E10" s="26" t="str">
        <x:v>https://www.schlage.com/en/home/products/smart-deadbolts-levers/all-smart-locks.html</x:v>
      </x:c>
      <x:c r="F10" s="28" t="d">
        <x:v>2026-10-23T12:00:00.000Z</x:v>
      </x:c>
      <x:c r="G10" s="24" t="str">
        <x:v>Confirm door fit and desired Apple Home features.</x:v>
      </x:c>
      <x:c r="H10" s="3"/>
      <x:c r="I10" s="3"/>
    </x:row>
    <x:row r="11" ht="42" customHeight="1">
      <x:c r="A11" s="12" t="str">
        <x:v>PV-004</x:v>
      </x:c>
      <x:c r="B11" s="12" t="str">
        <x:v>Schlage Encode WiFi lever</x:v>
      </x:c>
      <x:c r="C11" s="36" t="n">
        <x:v>5763.62</x:v>
      </x:c>
      <x:c r="D11" s="24" t="str">
        <x:v>MSRP</x:v>
      </x:c>
      <x:c r="E11" s="26" t="str">
        <x:v>https://www.schlage.com/en/home/products/smart-deadbolts-levers/all-smart-locks.html</x:v>
      </x:c>
      <x:c r="F11" s="28" t="d">
        <x:v>2026-10-23T12:00:00.000Z</x:v>
      </x:c>
      <x:c r="G11" s="24" t="str">
        <x:v>Lever lock; confirm door application and fit.</x:v>
      </x:c>
      <x:c r="H11" s="3"/>
      <x:c r="I11" s="3"/>
    </x:row>
    <x:row r="12" ht="42" customHeight="1">
      <x:c r="A12" s="12" t="str">
        <x:v>PV-005</x:v>
      </x:c>
      <x:c r="B12" s="12" t="str">
        <x:v>Schlage Sense Pro deadbolt</x:v>
      </x:c>
      <x:c r="C12" s="36" t="n">
        <x:v>7442.35</x:v>
      </x:c>
      <x:c r="D12" s="24" t="str">
        <x:v>MSRP</x:v>
      </x:c>
      <x:c r="E12" s="26" t="str">
        <x:v>https://www.schlage.com/en/home/products/smart-deadbolts-levers/all-smart-locks.html</x:v>
      </x:c>
      <x:c r="F12" s="28" t="d">
        <x:v>2026-10-23T12:00:00.000Z</x:v>
      </x:c>
      <x:c r="G12" s="24" t="str">
        <x:v>Confirm ecosystem compatibility and door fit.</x:v>
      </x:c>
      <x:c r="H12" s="3"/>
      <x:c r="I12" s="3"/>
    </x:row>
    <x:row r="13" ht="42" customHeight="1">
      <x:c r="A13" s="12" t="str">
        <x:v>PV-006</x:v>
      </x:c>
      <x:c r="B13" s="12" t="str">
        <x:v>Aqara Smart Lock U100</x:v>
      </x:c>
      <x:c r="C13" s="36" t="n">
        <x:v>3543.79</x:v>
      </x:c>
      <x:c r="D13" s="24" t="str">
        <x:v>US listed price</x:v>
      </x:c>
      <x:c r="E13" s="26" t="str">
        <x:v>https://us.aqara.com/products/smart-lock-u100</x:v>
      </x:c>
      <x:c r="F13" s="28" t="d">
        <x:v>2026-10-23T12:00:00.000Z</x:v>
      </x:c>
      <x:c r="G13" s="24" t="str">
        <x:v>Compatible Aqara hub extra for remote features.</x:v>
      </x:c>
      <x:c r="H13" s="3"/>
      <x:c r="I13" s="3"/>
    </x:row>
    <x:row r="14" ht="42" customHeight="1">
      <x:c r="A14" s="12" t="str">
        <x:v>PV-007</x:v>
      </x:c>
      <x:c r="B14" s="12" t="str">
        <x:v>Philips Hue Bridge</x:v>
      </x:c>
      <x:c r="C14" s="36" t="n">
        <x:v>1492.01</x:v>
      </x:c>
      <x:c r="D14" s="24" t="str">
        <x:v>US listed price</x:v>
      </x:c>
      <x:c r="E14" s="26" t="str">
        <x:v>https://www.philips-hue.com/en-us/p/hue-bridge/046677458478</x:v>
      </x:c>
      <x:c r="F14" s="28" t="d">
        <x:v>2026-10-23T12:00:00.000Z</x:v>
      </x:c>
      <x:c r="G14" s="24" t="str">
        <x:v>Lighting hub; do not add both Bridge options to one basic quote.</x:v>
      </x:c>
      <x:c r="H14" s="3"/>
      <x:c r="I14" s="3"/>
    </x:row>
    <x:row r="15" ht="42" customHeight="1">
      <x:c r="A15" s="12" t="str">
        <x:v>PV-008</x:v>
      </x:c>
      <x:c r="B15" s="12" t="str">
        <x:v>Philips Hue Bridge Pro</x:v>
      </x:c>
      <x:c r="C15" s="36" t="n">
        <x:v>2797.69</x:v>
      </x:c>
      <x:c r="D15" s="24" t="str">
        <x:v>US listed price</x:v>
      </x:c>
      <x:c r="E15" s="26" t="str">
        <x:v>https://www.philips-hue.com/en-us/products</x:v>
      </x:c>
      <x:c r="F15" s="28" t="d">
        <x:v>2026-10-23T12:00:00.000Z</x:v>
      </x:c>
      <x:c r="G15" s="24" t="str">
        <x:v>Alternative lighting hub; confirm device requirements.</x:v>
      </x:c>
      <x:c r="H15" s="3"/>
      <x:c r="I15" s="3"/>
    </x:row>
    <x:row r="16" ht="42" customHeight="1">
      <x:c r="A16" s="12" t="str">
        <x:v>PV-009</x:v>
      </x:c>
      <x:c r="B16" s="12" t="str">
        <x:v>Philips Hue Essential A19 E26 800 lm</x:v>
      </x:c>
      <x:c r="C16" s="36" t="n">
        <x:v>1305.49</x:v>
      </x:c>
      <x:c r="D16" s="24" t="str">
        <x:v>US listed price</x:v>
      </x:c>
      <x:c r="E16" s="26" t="str">
        <x:v>https://www.philips-hue.com/en-us/products</x:v>
      </x:c>
      <x:c r="F16" s="28" t="d">
        <x:v>2026-10-23T12:00:00.000Z</x:v>
      </x:c>
      <x:c r="G16" s="24" t="str">
        <x:v>Price is for four bulbs; confirm socket and desired lighting features.</x:v>
      </x:c>
      <x:c r="H16" s="3"/>
      <x:c r="I16" s="3"/>
    </x:row>
    <x:row r="17" ht="42" customHeight="1">
      <x:c r="A17" s="12" t="str">
        <x:v>PV-010</x:v>
      </x:c>
      <x:c r="B17" s="12" t="str">
        <x:v>Philips Hue Smart plug</x:v>
      </x:c>
      <x:c r="C17" s="36" t="n">
        <x:v>745.91</x:v>
      </x:c>
      <x:c r="D17" s="24" t="str">
        <x:v>US listed price</x:v>
      </x:c>
      <x:c r="E17" s="26" t="str">
        <x:v>https://www.philips-hue.com/en-us/p/hue-smart-plug/046677552343</x:v>
      </x:c>
      <x:c r="F17" s="28" t="d">
        <x:v>2026-10-23T12:00:00.000Z</x:v>
      </x:c>
      <x:c r="G17" s="24" t="str">
        <x:v>On/off control; confirm plug type and load rating.</x:v>
      </x:c>
      <x:c r="H17" s="3"/>
      <x:c r="I17" s="3"/>
    </x:row>
    <x:row r="18" ht="42" customHeight="1">
      <x:c r="A18" s="12" t="str">
        <x:v>PV-011</x:v>
      </x:c>
      <x:c r="B18" s="12" t="str">
        <x:v>Philips Hue Dimmer switch (latest model)</x:v>
      </x:c>
      <x:c r="C18" s="36" t="n">
        <x:v>578.04</x:v>
      </x:c>
      <x:c r="D18" s="24" t="str">
        <x:v>US listed price</x:v>
      </x:c>
      <x:c r="E18" s="26" t="str">
        <x:v>https://www.philips-hue.com/en-us/p/hue-dimmer-switch--latest-model-/046677562779</x:v>
      </x:c>
      <x:c r="F18" s="28" t="d">
        <x:v>2026-10-23T12:00:00.000Z</x:v>
      </x:c>
      <x:c r="G18" s="24" t="str">
        <x:v>Wireless controller; compatible Hue setup required.</x:v>
      </x:c>
      <x:c r="H18" s="3"/>
      <x:c r="I18" s="3"/>
    </x:row>
    <x:row r="19" ht="42" customHeight="1">
      <x:c r="A19" s="12" t="str">
        <x:v>PV-012</x:v>
      </x:c>
      <x:c r="B19" s="12" t="str">
        <x:v>UniFi U7 Lite access point</x:v>
      </x:c>
      <x:c r="C19" s="36" t="n">
        <x:v>2033.12</x:v>
      </x:c>
      <x:c r="D19" s="24" t="str">
        <x:v>US price incl. surcharge</x:v>
      </x:c>
      <x:c r="E19" s="26" t="str">
        <x:v>https://store.ui.com/us/en/products/u7-lite</x:v>
      </x:c>
      <x:c r="F19" s="28" t="d">
        <x:v>2026-10-23T12:00:00.000Z</x:v>
      </x:c>
      <x:c r="G19" s="24" t="str">
        <x:v>PoE power and wired uplink required; verify coverage on site.</x:v>
      </x:c>
      <x:c r="H19" s="3"/>
      <x:c r="I19" s="3"/>
    </x:row>
    <x:row r="20" ht="42" customHeight="1">
      <x:c r="A20" s="12" t="str">
        <x:v>PV-013</x:v>
      </x:c>
      <x:c r="B20" s="12" t="str">
        <x:v>UniFi Lite 8 PoE switch (52W)</x:v>
      </x:c>
      <x:c r="C20" s="36" t="n">
        <x:v>2238.3</x:v>
      </x:c>
      <x:c r="D20" s="24" t="str">
        <x:v>US price incl. surcharge</x:v>
      </x:c>
      <x:c r="E20" s="26" t="str">
        <x:v>https://store.ui.com/us/en/products/usw-lite-8-poe</x:v>
      </x:c>
      <x:c r="F20" s="28" t="d">
        <x:v>2026-10-23T12:00:00.000Z</x:v>
      </x:c>
      <x:c r="G20" s="24" t="str">
        <x:v>Check total PoE budget and cable runs.</x:v>
      </x:c>
      <x:c r="H20" s="3"/>
      <x:c r="I20" s="3"/>
    </x:row>
    <x:row r="21" ht="42" customHeight="1">
      <x:c r="A21" s="12" t="str">
        <x:v>PV-014</x:v>
      </x:c>
      <x:c r="B21" s="12" t="str">
        <x:v>UniFi Cloud Gateway Ultra</x:v>
      </x:c>
      <x:c r="C21" s="36" t="n">
        <x:v>2648.66</x:v>
      </x:c>
      <x:c r="D21" s="24" t="str">
        <x:v>US price incl. surcharge</x:v>
      </x:c>
      <x:c r="E21" s="26" t="str">
        <x:v>https://store.ui.com/us/en/products/ucg-ultra</x:v>
      </x:c>
      <x:c r="F21" s="28" t="d">
        <x:v>2026-10-23T12:00:00.000Z</x:v>
      </x:c>
      <x:c r="G21" s="24" t="str">
        <x:v>Gateway/router; separate wireless access point required.</x:v>
      </x:c>
      <x:c r="H21" s="3"/>
      <x:c r="I21" s="3"/>
    </x:row>
    <x:row r="22" ht="42" customHeight="1">
      <x:c r="A22" s="12" t="str">
        <x:v>PV-015</x:v>
      </x:c>
      <x:c r="B22" s="12" t="str">
        <x:v>UniFi PoE+ adapter (30W)</x:v>
      </x:c>
      <x:c r="C22" s="36" t="n">
        <x:v>354.4</x:v>
      </x:c>
      <x:c r="D22" s="24" t="str">
        <x:v>US listed accessory price</x:v>
      </x:c>
      <x:c r="E22" s="26" t="str">
        <x:v>https://store.ui.com/us/en/products/u7-lite</x:v>
      </x:c>
      <x:c r="F22" s="28" t="d">
        <x:v>2026-10-23T12:00:00.000Z</x:v>
      </x:c>
      <x:c r="G22" s="24" t="str">
        <x:v>Optional injector; avoid duplicating suitable PoE switch power.</x:v>
      </x:c>
      <x:c r="H22" s="3"/>
      <x:c r="I22" s="3"/>
    </x:row>
    <x:row r="23" ht="42" customHeight="1">
      <x:c r="A23" s="12" t="str">
        <x:v>PV-016</x:v>
      </x:c>
      <x:c r="B23" s="12" t="str">
        <x:v>ecobee Smart Thermostat Essential</x:v>
      </x:c>
      <x:c r="C23" s="36" t="n">
        <x:v>2611.16</x:v>
      </x:c>
      <x:c r="D23" s="24" t="str">
        <x:v>Regular US price</x:v>
      </x:c>
      <x:c r="E23" s="26" t="str">
        <x:v>https://www.ecobee.com/en-us/smart-thermostats/</x:v>
      </x:c>
      <x:c r="F23" s="28" t="d">
        <x:v>2026-10-23T12:00:00.000Z</x:v>
      </x:c>
      <x:c r="G23" s="24" t="str">
        <x:v>Verify 24VAC HVAC compatibility; mini-splits often need another solution.</x:v>
      </x:c>
      <x:c r="H23" s="3"/>
      <x:c r="I23" s="3"/>
    </x:row>
    <x:row r="24" ht="42" customHeight="1">
      <x:c r="A24" s="12" t="str">
        <x:v>PV-017</x:v>
      </x:c>
      <x:c r="B24" s="12" t="str">
        <x:v>ecobee Smart Thermostat Enhanced</x:v>
      </x:c>
      <x:c r="C24" s="36" t="n">
        <x:v>3730.31</x:v>
      </x:c>
      <x:c r="D24" s="24" t="str">
        <x:v>Regular US price</x:v>
      </x:c>
      <x:c r="E24" s="26" t="str">
        <x:v>https://www.ecobee.com/en-us/smart-thermostats/</x:v>
      </x:c>
      <x:c r="F24" s="28" t="d">
        <x:v>2026-10-23T12:00:00.000Z</x:v>
      </x:c>
      <x:c r="G24" s="24" t="str">
        <x:v>Verify 24VAC HVAC compatibility and wiring before quoting.</x:v>
      </x:c>
      <x:c r="H24" s="3"/>
      <x:c r="I24" s="3"/>
    </x:row>
    <x:row r="25" ht="42" customHeight="1">
      <x:c r="A25" s="12" t="str">
        <x:v>PV-018</x:v>
      </x:c>
      <x:c r="B25" s="12" t="str">
        <x:v>ecobee Smart Thermostat Premium</x:v>
      </x:c>
      <x:c r="C25" s="36" t="n">
        <x:v>4849.46</x:v>
      </x:c>
      <x:c r="D25" s="24" t="str">
        <x:v>Regular US price</x:v>
      </x:c>
      <x:c r="E25" s="26" t="str">
        <x:v>https://www.ecobee.com/en-us/smart-thermostats/</x:v>
      </x:c>
      <x:c r="F25" s="28" t="d">
        <x:v>2026-10-23T12:00:00.000Z</x:v>
      </x:c>
      <x:c r="G25" s="24" t="str">
        <x:v>Verify 24VAC HVAC compatibility and wiring before quoting.</x:v>
      </x:c>
      <x:c r="H25" s="3"/>
      <x:c r="I25" s="3"/>
    </x:row>
    <x:row r="26" ht="42" customHeight="1">
      <x:c r="A26" s="12" t="str">
        <x:v>PV-019</x:v>
      </x:c>
      <x:c r="B26" s="12" t="str">
        <x:v>ecobee Power Extender Kit</x:v>
      </x:c>
      <x:c r="C26" s="36" t="n">
        <x:v>466.13</x:v>
      </x:c>
      <x:c r="D26" s="24" t="str">
        <x:v>US listed accessory price</x:v>
      </x:c>
      <x:c r="E26" s="26" t="str">
        <x:v>https://www.ecobee.com/en-us/smart-thermostats/smart-thermostat-essential/?hl=en-US</x:v>
      </x:c>
      <x:c r="F26" s="28" t="d">
        <x:v>2026-10-23T12:00:00.000Z</x:v>
      </x:c>
      <x:c r="G26" s="24" t="str">
        <x:v>Only when compatible and required by the installation.</x:v>
      </x:c>
      <x:c r="H26" s="3"/>
      <x:c r="I26" s="3"/>
    </x:row>
    <x:row r="27" ht="42" customHeight="1">
      <x:c r="A27" s="12" t="str">
        <x:v>PV-020</x:v>
      </x:c>
      <x:c r="B27" s="12" t="str">
        <x:v>Aqara Hub M100</x:v>
      </x:c>
      <x:c r="C27" s="36" t="n">
        <x:v>559.39</x:v>
      </x:c>
      <x:c r="D27" s="24" t="str">
        <x:v>US listed price</x:v>
      </x:c>
      <x:c r="E27" s="26" t="str">
        <x:v>https://us.aqara.com/products/hub-m100</x:v>
      </x:c>
      <x:c r="F27" s="28" t="d">
        <x:v>2026-10-23T12:00:00.000Z</x:v>
      </x:c>
      <x:c r="G27" s="24" t="str">
        <x:v>Confirm supported devices, power supply and network setup.</x:v>
      </x:c>
      <x:c r="H27" s="3"/>
      <x:c r="I27" s="3"/>
    </x:row>
    <x:row r="28" ht="42" customHeight="1">
      <x:c r="A28" s="12" t="str">
        <x:v>PV-021</x:v>
      </x:c>
      <x:c r="B28" s="12" t="str">
        <x:v>Aqara Water Leak Sensor</x:v>
      </x:c>
      <x:c r="C28" s="36" t="n">
        <x:v>354.21</x:v>
      </x:c>
      <x:c r="D28" s="24" t="str">
        <x:v>US listed price</x:v>
      </x:c>
      <x:c r="E28" s="26" t="str">
        <x:v>https://us.aqara.com/products/water-leak-sensor</x:v>
      </x:c>
      <x:c r="F28" s="28" t="d">
        <x:v>2026-10-23T12:00:00.000Z</x:v>
      </x:c>
      <x:c r="G28" s="24" t="str">
        <x:v>Compatible Aqara hub required; place near likely leak points.</x:v>
      </x:c>
      <x:c r="H28" s="3"/>
      <x:c r="I28" s="3"/>
    </x:row>
    <x:row r="29" ht="42" customHeight="1">
      <x:c r="A29" s="12" t="str">
        <x:v>PV-022</x:v>
      </x:c>
      <x:c r="B29" s="12" t="str">
        <x:v>Aqara Door and Window Sensor</x:v>
      </x:c>
      <x:c r="C29" s="36" t="n">
        <x:v>335.56</x:v>
      </x:c>
      <x:c r="D29" s="24" t="str">
        <x:v>US listed price</x:v>
      </x:c>
      <x:c r="E29" s="26" t="str">
        <x:v>https://us.aqara.com/products/door-and-window-sensor</x:v>
      </x:c>
      <x:c r="F29" s="28" t="d">
        <x:v>2026-10-23T12:00:00.000Z</x:v>
      </x:c>
      <x:c r="G29" s="24" t="str">
        <x:v>Compatible Aqara hub required; check mounting gap.</x:v>
      </x:c>
      <x:c r="H29" s="3"/>
      <x:c r="I29" s="3"/>
    </x:row>
    <x:row r="30" ht="42" customHeight="1">
      <x:c r="A30" s="12" t="str">
        <x:v>PV-023</x:v>
      </x:c>
      <x:c r="B30" s="12" t="str">
        <x:v>Aqara Temperature and Humidity Sensor</x:v>
      </x:c>
      <x:c r="C30" s="36" t="n">
        <x:v>372.86</x:v>
      </x:c>
      <x:c r="D30" s="24" t="str">
        <x:v>US listed price</x:v>
      </x:c>
      <x:c r="E30" s="26" t="str">
        <x:v>https://us.aqara.com/products/temperature-and-humidity-sensor</x:v>
      </x:c>
      <x:c r="F30" s="28" t="d">
        <x:v>2026-10-23T12:00:00.000Z</x:v>
      </x:c>
      <x:c r="G30" s="24" t="str">
        <x:v>Compatible Aqara hub required; monitoring only.</x:v>
      </x:c>
      <x:c r="H30" s="3"/>
      <x:c r="I30" s="3"/>
    </x:row>
    <x:row r="31" ht="42" customHeight="1">
      <x:c r="A31" s="12" t="str">
        <x:v>PV-024</x:v>
      </x:c>
      <x:c r="B31" s="12" t="str">
        <x:v>Aqara Presence Multi-Sensor FP300</x:v>
      </x:c>
      <x:c r="C31" s="36" t="n">
        <x:v>932.44</x:v>
      </x:c>
      <x:c r="D31" s="24" t="str">
        <x:v>US listed price</x:v>
      </x:c>
      <x:c r="E31" s="26" t="str">
        <x:v>https://us.aqara.com/collections/all-products?page=2</x:v>
      </x:c>
      <x:c r="F31" s="28" t="d">
        <x:v>2026-10-23T12:00:00.000Z</x:v>
      </x:c>
      <x:c r="G31" s="24" t="str">
        <x:v>Confirm hub/protocol compatibility and room placement.</x:v>
      </x:c>
      <x:c r="H31" s="3"/>
      <x:c r="I31" s="3"/>
    </x:row>
    <x:row r="32" ht="42" customHeight="1">
      <x:c r="A32" s="12" t="str">
        <x:v>PV-025</x:v>
      </x:c>
      <x:c r="B32" s="12" t="str">
        <x:v>Aqara Camera G100</x:v>
      </x:c>
      <x:c r="C32" s="36" t="n">
        <x:v>745.91</x:v>
      </x:c>
      <x:c r="D32" s="24" t="str">
        <x:v>US listed price</x:v>
      </x:c>
      <x:c r="E32" s="26" t="str">
        <x:v>https://us.aqara.com/collections/all-products?page=2</x:v>
      </x:c>
      <x:c r="F32" s="28" t="d">
        <x:v>2026-10-23T12:00:00.000Z</x:v>
      </x:c>
      <x:c r="G32" s="24" t="str">
        <x:v>Confirm power, WiFi and storage needs; subscriptions quoted separately.</x:v>
      </x:c>
      <x:c r="H32" s="3"/>
      <x:c r="I32" s="3"/>
    </x:row>
    <x:row r="33" ht="42" customHeight="1">
      <x:c r="A33" s="12" t="str">
        <x:v>PV-026</x:v>
      </x:c>
      <x:c r="B33" s="12" t="str">
        <x:v>Aqara Doorbell Camera Hub G410</x:v>
      </x:c>
      <x:c r="C33" s="36" t="n">
        <x:v>2704.43</x:v>
      </x:c>
      <x:c r="D33" s="24" t="str">
        <x:v>US listed price</x:v>
      </x:c>
      <x:c r="E33" s="26" t="str">
        <x:v>https://us.aqara.com/collections/all-products?page=2</x:v>
      </x:c>
      <x:c r="F33" s="28" t="d">
        <x:v>2026-10-23T12:00:00.000Z</x:v>
      </x:c>
      <x:c r="G33" s="24" t="str">
        <x:v>Confirm wiring/power, chime, WiFi and storage requirements.</x:v>
      </x:c>
      <x:c r="H33" s="3"/>
      <x:c r="I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</x:row>
    <x:row r="35">
      <x:c r="A35" s="3" t="str">
        <x:v>FX source: https://www.banxico.org.mx/tipcamb/tipCamMIAction.do?idioma=sp</x:v>
      </x:c>
      <x:c r="B35" s="3"/>
      <x:c r="C35" s="3"/>
      <x:c r="D35" s="3"/>
      <x:c r="E35" s="3"/>
      <x:c r="F35" s="3"/>
      <x:c r="G35" s="3"/>
      <x:c r="H35" s="3"/>
      <x:c r="I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</x:row>
  </x:sheetData>
  <x:mergeCells>
    <x:mergeCell ref="A2:G2"/>
    <x:mergeCell ref="A3:G3"/>
    <x:mergeCell ref="A4:G4"/>
    <x:mergeCell ref="A5:G5"/>
    <x:mergeCell ref="A35:G35"/>
  </x:mergeCells>
  <x:pageMargins left="0.7" right="0.7" top="0.75" bottom="0.75" header="0.3" footer="0.3"/>
  <x:tableParts count="1">
    <x:tablePart xmlns:r="http://schemas.openxmlformats.org/officeDocument/2006/relationships" r:id="R96c250deb4794853"/>
  </x:tableParts>
</x:worksheet>
</file>